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DLAN\01bunsho\01_道庁_空振\07その他\20240119【依頼_126（金）〆】公営企業に係る経営比較分析表（令和４年度決算）の分析等について\01_事務連絡\【経営比較分析表】2022_019828_46_010\【経営比較分析表】2022_019828_46_010\"/>
    </mc:Choice>
  </mc:AlternateContent>
  <xr:revisionPtr revIDLastSave="0" documentId="13_ncr:1_{1314B857-F364-474C-96EA-39A074598010}" xr6:coauthVersionLast="47" xr6:coauthVersionMax="47" xr10:uidLastSave="{00000000-0000-0000-0000-000000000000}"/>
  <workbookProtection workbookAlgorithmName="SHA-512" workbookHashValue="nv353MlVYGmN2PQWW5hTjm4fqg4oVXyQcPqIL5iYgDa0F+HozfJ7X2buczkTgaVBbih322sP3IiC83vTTip2pg==" workbookSaltValue="BzLYBU8uLEqqmntvRn7PwQ==" workbookSpinCount="100000" lockStructure="1"/>
  <bookViews>
    <workbookView xWindow="-120" yWindow="-120" windowWidth="29040" windowHeight="176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N6" i="5"/>
  <c r="M6" i="5"/>
  <c r="L6" i="5"/>
  <c r="W8" i="4" s="1"/>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AD8" i="4"/>
  <c r="B8" i="4"/>
</calcChain>
</file>

<file path=xl/sharedStrings.xml><?xml version="1.0" encoding="utf-8"?>
<sst xmlns="http://schemas.openxmlformats.org/spreadsheetml/2006/main" count="231" uniqueCount="113">
  <si>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</si>
  <si>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</si>
  <si>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</si>
  <si>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</si>
  <si>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</si>
  <si>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</si>
  <si>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</si>
  <si>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</si>
  <si>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</si>
  <si>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</si>
  <si>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</si>
  <si>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</si>
  <si>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</si>
  <si>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</si>
  <si>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</si>
  <si>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</si>
  <si>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</si>
  <si>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</si>
  <si>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</si>
  <si>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</si>
  <si>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</si>
  <si>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</si>
  <si>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</si>
  <si>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</si>
  <si>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</si>
  <si>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</si>
  <si>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</si>
  <si>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</si>
  <si>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</si>
  <si>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</si>
  <si>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</si>
  <si>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</si>
  <si>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</si>
  <si>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</si>
  <si>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</si>
  <si>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</si>
  <si>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</si>
  <si>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</si>
  <si>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</si>
  <si>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</si>
  <si>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</si>
  <si>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</si>
  <si>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</si>
  <si>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</si>
  <si>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</si>
  <si>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</si>
  <si>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</si>
  <si>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</si>
  <si>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</si>
  <si>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</si>
  <si>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</si>
  <si>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</si>
  <si>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</si>
  <si>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</si>
  <si>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</si>
  <si>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</si>
  <si>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</si>
  <si>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</si>
  <si>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</si>
  <si>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</si>
  <si>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</si>
  <si>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</si>
  <si>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</si>
  <si>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</si>
  <si>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</si>
  <si>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</si>
  <si>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</si>
  <si>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</si>
  <si>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</si>
  <si>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</si>
  <si>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</si>
  <si>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</si>
  <si>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</si>
  <si>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</si>
  <si>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</si>
  <si>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</si>
  <si>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</si>
  <si>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</si>
  <si>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</si>
  <si>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</si>
  <si>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</si>
  <si>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</si>
  <si>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</si>
  <si>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</si>
  <si>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</si>
  <si>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</si>
  <si>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</si>
  <si>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</si>
  <si>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</si>
  <si>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</si>
  <si>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</si>
  <si>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</si>
  <si>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</si>
  <si>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北空知広域水道企業団</t>
  </si>
  <si>
    <t>法適用</t>
  </si>
  <si>
    <t>水道事業</t>
  </si>
  <si>
    <t>用水供給事業</t>
  </si>
  <si>
    <t>B</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</si>
  <si>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</si>
  <si>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</si>
  <si>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</si>
  <si>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</si>
  <si>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</si>
  <si>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</si>
  <si>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</si>
  <si>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</si>
  <si>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</si>
  <si>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</si>
  <si>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</si>
  <si>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</si>
  <si>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①有形固定資産減価償却率は類似団体平均を若干下回る値となっていますが、用水供給開始から38年経過しており、施設の老朽化が進んでいます。
また、管路施設は、現段階では法定耐用年数を迎えた施設はなく、②管路経年化率、③管路更新率ともに0%となっていますが、今後は順次耐用年数を迎えることとなるため、適切な整備及び更新を進めるとともに施設の延命化や維持管理費用の効率的な運用を検討していく必要があります。</t>
    <rPh sb="1" eb="3">
      <t>ユウケイ</t>
    </rPh>
    <rPh sb="3" eb="12">
      <t>コテイシサンゲンカショウキャクリツ</t>
    </rPh>
    <rPh sb="13" eb="17">
      <t>ルイジダンタイ</t>
    </rPh>
    <rPh sb="17" eb="19">
      <t>ヘイキン</t>
    </rPh>
    <rPh sb="20" eb="24">
      <t>ジャッカンシタマワ</t>
    </rPh>
    <rPh sb="25" eb="26">
      <t>アタイ</t>
    </rPh>
    <rPh sb="35" eb="39">
      <t>ヨウスイキョウキュウ</t>
    </rPh>
    <rPh sb="39" eb="41">
      <t>カイシ</t>
    </rPh>
    <rPh sb="45" eb="46">
      <t>ネン</t>
    </rPh>
    <rPh sb="46" eb="48">
      <t>ケイカ</t>
    </rPh>
    <rPh sb="53" eb="55">
      <t>シセツ</t>
    </rPh>
    <rPh sb="56" eb="59">
      <t>ロウキュウカ</t>
    </rPh>
    <rPh sb="60" eb="61">
      <t>スス</t>
    </rPh>
    <rPh sb="71" eb="75">
      <t>カンロシセツ</t>
    </rPh>
    <rPh sb="77" eb="80">
      <t>ゲンダンカイ</t>
    </rPh>
    <rPh sb="82" eb="88">
      <t>ホウテイタイヨウネンスウ</t>
    </rPh>
    <rPh sb="89" eb="90">
      <t>ムカ</t>
    </rPh>
    <rPh sb="92" eb="94">
      <t>シセツ</t>
    </rPh>
    <rPh sb="99" eb="105">
      <t>カンロケイネンカリツ</t>
    </rPh>
    <rPh sb="107" eb="112">
      <t>カンロコウシンリツ</t>
    </rPh>
    <rPh sb="126" eb="128">
      <t>コンゴ</t>
    </rPh>
    <rPh sb="129" eb="135">
      <t>ジュンジタイヨウネンスウ</t>
    </rPh>
    <rPh sb="136" eb="137">
      <t>ムカ</t>
    </rPh>
    <rPh sb="147" eb="149">
      <t>テキセツ</t>
    </rPh>
    <rPh sb="150" eb="153">
      <t>セイビオヨ</t>
    </rPh>
    <rPh sb="154" eb="156">
      <t>コウシン</t>
    </rPh>
    <rPh sb="157" eb="158">
      <t>スス</t>
    </rPh>
    <rPh sb="164" eb="166">
      <t>シセツ</t>
    </rPh>
    <rPh sb="167" eb="170">
      <t>エンメイカ</t>
    </rPh>
    <rPh sb="171" eb="177">
      <t>イジカンリヒヨウ</t>
    </rPh>
    <rPh sb="178" eb="181">
      <t>コウリツテキ</t>
    </rPh>
    <rPh sb="182" eb="184">
      <t>ウンヨウ</t>
    </rPh>
    <rPh sb="185" eb="187">
      <t>ケントウ</t>
    </rPh>
    <rPh sb="191" eb="193">
      <t>ヒツヨウ</t>
    </rPh>
    <phoneticPr fontId="4"/>
  </si>
  <si>
    <t>当年度は、浄水場の電気計装設備の更新等の大規模な工事に伴う従来資産の除却によって費用全体が大きく増加したため、経常損失が発生し、①経常収支比率は、100%を下回りましたが、欠損金の発生はなく、②累積欠損金比率は、引き続き0%となっています。③流動比率は、前述の大規模な更新工事の実施によって、前年度に比べて保有資金が減ったため、減少が見られますが、類似団体平均値を大きく上回っています。④企業債残高対給水収益比率は、創設時の起債に対する償還は終えたものの、新たな更新事業に対する起債により企業債残高が増えたため、上昇しています。⑤料金回収率は、100%を若干
下回ったものの、繰出基準以外の繰入はなく、経営に必要な経費を料金で賄うことができていると言えます。⑥給水原価は、前年度に比べ、資産減耗費等の費用の増加に伴って上昇しています。⑦施設利用率は、管内給水人口の減少等によって低い値となっています。⑧有収率は、類似団体平均を下回りますが、引き続き高い値を維持しています。</t>
    <rPh sb="0" eb="3">
      <t>トウネンド</t>
    </rPh>
    <rPh sb="5" eb="8">
      <t>ジョウスイジョウ</t>
    </rPh>
    <rPh sb="9" eb="15">
      <t>デンキケイソウセツビ</t>
    </rPh>
    <rPh sb="16" eb="18">
      <t>コウシン</t>
    </rPh>
    <rPh sb="18" eb="19">
      <t>トウ</t>
    </rPh>
    <rPh sb="20" eb="23">
      <t>ダイキボ</t>
    </rPh>
    <rPh sb="24" eb="26">
      <t>コウジ</t>
    </rPh>
    <rPh sb="27" eb="28">
      <t>トモナ</t>
    </rPh>
    <rPh sb="29" eb="33">
      <t>ジュウライシサン</t>
    </rPh>
    <rPh sb="34" eb="36">
      <t>ジョキャク</t>
    </rPh>
    <rPh sb="40" eb="44">
      <t>ヒヨウゼンタイ</t>
    </rPh>
    <rPh sb="45" eb="46">
      <t>オオ</t>
    </rPh>
    <rPh sb="55" eb="59">
      <t>ケイジョウソンシツ</t>
    </rPh>
    <rPh sb="60" eb="62">
      <t>ハッセイ</t>
    </rPh>
    <rPh sb="65" eb="71">
      <t>ケイジョウシュウシヒリツ</t>
    </rPh>
    <rPh sb="78" eb="80">
      <t>シタマワ</t>
    </rPh>
    <rPh sb="86" eb="89">
      <t>ケッソンキン</t>
    </rPh>
    <rPh sb="90" eb="92">
      <t>ハッセイ</t>
    </rPh>
    <rPh sb="97" eb="104">
      <t>ルイセキケッソンキンヒリツ</t>
    </rPh>
    <rPh sb="106" eb="107">
      <t>ヒ</t>
    </rPh>
    <rPh sb="108" eb="109">
      <t>ツヅ</t>
    </rPh>
    <rPh sb="121" eb="125">
      <t>リュウドウヒリツ</t>
    </rPh>
    <rPh sb="127" eb="129">
      <t>ゼンジュツ</t>
    </rPh>
    <rPh sb="130" eb="133">
      <t>ダイキボ</t>
    </rPh>
    <rPh sb="134" eb="138">
      <t>コウシンコウジ</t>
    </rPh>
    <rPh sb="139" eb="141">
      <t>ジッシ</t>
    </rPh>
    <rPh sb="146" eb="149">
      <t>ゼンネンド</t>
    </rPh>
    <rPh sb="150" eb="151">
      <t>クラ</t>
    </rPh>
    <rPh sb="153" eb="157">
      <t>ホユウシキン</t>
    </rPh>
    <rPh sb="158" eb="159">
      <t>ヘ</t>
    </rPh>
    <rPh sb="164" eb="166">
      <t>ゲンショウ</t>
    </rPh>
    <rPh sb="167" eb="168">
      <t>ミ</t>
    </rPh>
    <rPh sb="174" eb="181">
      <t>ルイジダンタイヘイキンチ</t>
    </rPh>
    <rPh sb="182" eb="183">
      <t>オオ</t>
    </rPh>
    <rPh sb="185" eb="187">
      <t>ウワマワ</t>
    </rPh>
    <rPh sb="194" eb="197">
      <t>キギョウサイ</t>
    </rPh>
    <rPh sb="197" eb="199">
      <t>ザンダカ</t>
    </rPh>
    <rPh sb="199" eb="200">
      <t>タイ</t>
    </rPh>
    <rPh sb="200" eb="206">
      <t>キュウスイシュウエキヒリツ</t>
    </rPh>
    <rPh sb="208" eb="211">
      <t>ソウセツジ</t>
    </rPh>
    <rPh sb="212" eb="214">
      <t>キサイ</t>
    </rPh>
    <rPh sb="215" eb="216">
      <t>タイ</t>
    </rPh>
    <rPh sb="218" eb="220">
      <t>ショウカン</t>
    </rPh>
    <rPh sb="221" eb="222">
      <t>オ</t>
    </rPh>
    <rPh sb="228" eb="229">
      <t>アラ</t>
    </rPh>
    <rPh sb="231" eb="235">
      <t>コウシンジギョウ</t>
    </rPh>
    <rPh sb="236" eb="237">
      <t>タイ</t>
    </rPh>
    <rPh sb="239" eb="241">
      <t>キサイ</t>
    </rPh>
    <rPh sb="244" eb="249">
      <t>キギョウサイザンダカ</t>
    </rPh>
    <rPh sb="250" eb="251">
      <t>フ</t>
    </rPh>
    <rPh sb="256" eb="258">
      <t>ジョウショウ</t>
    </rPh>
    <rPh sb="265" eb="270">
      <t>リョウキンカイシュウリツ</t>
    </rPh>
    <rPh sb="277" eb="279">
      <t>ジャッカン</t>
    </rPh>
    <rPh sb="280" eb="282">
      <t>シタマワ</t>
    </rPh>
    <rPh sb="288" eb="290">
      <t>クリダ</t>
    </rPh>
    <rPh sb="290" eb="292">
      <t>キジュン</t>
    </rPh>
    <rPh sb="292" eb="294">
      <t>イガイ</t>
    </rPh>
    <rPh sb="295" eb="297">
      <t>クリイレ</t>
    </rPh>
    <rPh sb="301" eb="303">
      <t>ケイエイ</t>
    </rPh>
    <rPh sb="304" eb="306">
      <t>ヒツヨウ</t>
    </rPh>
    <rPh sb="307" eb="309">
      <t>ケイヒ</t>
    </rPh>
    <rPh sb="310" eb="312">
      <t>リョウキン</t>
    </rPh>
    <rPh sb="313" eb="314">
      <t>マカナ</t>
    </rPh>
    <rPh sb="324" eb="325">
      <t>イ</t>
    </rPh>
    <rPh sb="330" eb="334">
      <t>キュウスイゲンカ</t>
    </rPh>
    <rPh sb="336" eb="339">
      <t>ゼンネンド</t>
    </rPh>
    <rPh sb="340" eb="341">
      <t>クラ</t>
    </rPh>
    <rPh sb="343" eb="349">
      <t>シサンゲンモウヒトウ</t>
    </rPh>
    <rPh sb="350" eb="352">
      <t>ヒヨウ</t>
    </rPh>
    <rPh sb="353" eb="355">
      <t>ゾウカ</t>
    </rPh>
    <rPh sb="356" eb="357">
      <t>トモナ</t>
    </rPh>
    <rPh sb="359" eb="361">
      <t>ジョウショウ</t>
    </rPh>
    <rPh sb="368" eb="373">
      <t>シセツリヨウリツ</t>
    </rPh>
    <rPh sb="375" eb="381">
      <t>カンナイキュウスイジンコウ</t>
    </rPh>
    <rPh sb="382" eb="385">
      <t>ゲンショウトウ</t>
    </rPh>
    <rPh sb="389" eb="390">
      <t>ヒク</t>
    </rPh>
    <rPh sb="391" eb="392">
      <t>アタイ</t>
    </rPh>
    <rPh sb="401" eb="404">
      <t>ユウシュウリツ</t>
    </rPh>
    <phoneticPr fontId="4"/>
  </si>
  <si>
    <t>当企業団の経営状況は、各資料が示すとおり概ね良好な水準で推移していますが、施設・設備の老朽化により、今後、見込まれる更新事業において、給水人口の減少に伴う施設利用率の低さが課題となるため、計画的に規模の適正化(ダウンサイジングやスペックダウン)を図ることが望まれます。
このことから当企業団では、これらの施設・設備の規模の適正化を図りつつ、可能な限りトータルコストを削減するため、令和2年度に策定した経営戦略に基づき、今後の更新需要への対応と水道用水の安定供給のため、中長期的な視点に立った経営に一層努めることとしています。</t>
    <rPh sb="0" eb="4">
      <t>トウキギョウダン</t>
    </rPh>
    <rPh sb="5" eb="9">
      <t>ケイエイジョウキョウ</t>
    </rPh>
    <rPh sb="11" eb="14">
      <t>カクシリョウ</t>
    </rPh>
    <rPh sb="15" eb="16">
      <t>シメ</t>
    </rPh>
    <rPh sb="20" eb="21">
      <t>オオム</t>
    </rPh>
    <rPh sb="22" eb="24">
      <t>リョウコウ</t>
    </rPh>
    <rPh sb="25" eb="27">
      <t>スイジュン</t>
    </rPh>
    <rPh sb="28" eb="30">
      <t>スイイ</t>
    </rPh>
    <rPh sb="37" eb="39">
      <t>シセツ</t>
    </rPh>
    <rPh sb="40" eb="42">
      <t>セツビ</t>
    </rPh>
    <rPh sb="43" eb="46">
      <t>ロウキュウカ</t>
    </rPh>
    <rPh sb="50" eb="52">
      <t>コンゴ</t>
    </rPh>
    <rPh sb="53" eb="55">
      <t>ミコ</t>
    </rPh>
    <rPh sb="58" eb="62">
      <t>コウシンジギョウ</t>
    </rPh>
    <rPh sb="67" eb="71">
      <t>キュウスイジンコウ</t>
    </rPh>
    <rPh sb="72" eb="74">
      <t>ゲンショウ</t>
    </rPh>
    <rPh sb="75" eb="76">
      <t>トモナ</t>
    </rPh>
    <rPh sb="77" eb="82">
      <t>シセツリヨウリツ</t>
    </rPh>
    <rPh sb="83" eb="84">
      <t>ヒク</t>
    </rPh>
    <rPh sb="86" eb="88">
      <t>カダイ</t>
    </rPh>
    <rPh sb="94" eb="97">
      <t>ケイカクテキ</t>
    </rPh>
    <rPh sb="98" eb="100">
      <t>キボ</t>
    </rPh>
    <rPh sb="101" eb="104">
      <t>テキセイカ</t>
    </rPh>
    <rPh sb="123" eb="124">
      <t>ハカ</t>
    </rPh>
    <rPh sb="128" eb="129">
      <t>ノゾ</t>
    </rPh>
    <rPh sb="141" eb="145">
      <t>トウキギョウダン</t>
    </rPh>
    <rPh sb="152" eb="154">
      <t>シセツ</t>
    </rPh>
    <rPh sb="155" eb="157">
      <t>セツビ</t>
    </rPh>
    <rPh sb="158" eb="160">
      <t>キボ</t>
    </rPh>
    <rPh sb="161" eb="164">
      <t>テキセイカ</t>
    </rPh>
    <rPh sb="165" eb="166">
      <t>ハカ</t>
    </rPh>
    <rPh sb="170" eb="172">
      <t>カノウ</t>
    </rPh>
    <rPh sb="173" eb="174">
      <t>カギ</t>
    </rPh>
    <rPh sb="183" eb="185">
      <t>サクゲン</t>
    </rPh>
    <rPh sb="190" eb="192">
      <t>レイワ</t>
    </rPh>
    <rPh sb="193" eb="195">
      <t>ネンド</t>
    </rPh>
    <rPh sb="196" eb="198">
      <t>サクテイ</t>
    </rPh>
    <rPh sb="200" eb="204">
      <t>ケイエイセンリャク</t>
    </rPh>
    <rPh sb="205" eb="206">
      <t>モト</t>
    </rPh>
    <rPh sb="209" eb="211">
      <t>コンゴ</t>
    </rPh>
    <rPh sb="212" eb="216">
      <t>コウシンジュヨウ</t>
    </rPh>
    <rPh sb="218" eb="220">
      <t>タイオウ</t>
    </rPh>
    <rPh sb="221" eb="225">
      <t>スイドウヨウスイ</t>
    </rPh>
    <rPh sb="226" eb="230">
      <t>アンテイキョウキュウ</t>
    </rPh>
    <rPh sb="234" eb="238">
      <t>チュウチョウキテキ</t>
    </rPh>
    <rPh sb="239" eb="241">
      <t>シテン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</si>
</sst>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D1-4205-A92F-CC1A064BFF1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0.24</c:v>
                </c:pt>
                <c:pt idx="1">
                  <c:v>0.2</c:v>
                </c:pt>
                <c:pt idx="2">
                  <c:v>0.32</c:v>
                </c:pt>
                <c:pt idx="3">
                  <c:v>0.28000000000000003</c:v>
                </c:pt>
                <c:pt idx="4">
                  <c:v>0.4</c:v>
                </c:pt>
              </c:numCache>
            </c:numRef>
          </c:val>
          <c:smooth val="0"/>
          <c:extLst>
            <c:ext xmlns:c16="http://schemas.microsoft.com/office/drawing/2014/chart" uri="{C3380CC4-5D6E-409C-BE32-E72D297353CC}">
              <c16:uniqueId val="{00000001-34D1-4205-A92F-CC1A064BFF1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108.42</c:v>
                </c:pt>
                <c:pt idx="1">
                  <c:v>103.42</c:v>
                </c:pt>
                <c:pt idx="2">
                  <c:v>93.18</c:v>
                </c:pt>
                <c:pt idx="3">
                  <c:v>110.59</c:v>
                </c:pt>
                <c:pt idx="4">
                  <c:v>94.64</c:v>
                </c:pt>
              </c:numCache>
            </c:numRef>
          </c:val>
          <c:extLst>
            <c:ext xmlns:c16="http://schemas.microsoft.com/office/drawing/2014/chart" uri="{C3380CC4-5D6E-409C-BE32-E72D297353CC}">
              <c16:uniqueId val="{00000000-8736-4DF9-8298-B9BEACFD688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112.98</c:v>
                </c:pt>
                <c:pt idx="1">
                  <c:v>112.91</c:v>
                </c:pt>
                <c:pt idx="2">
                  <c:v>111.13</c:v>
                </c:pt>
                <c:pt idx="3">
                  <c:v>112.49</c:v>
                </c:pt>
                <c:pt idx="4">
                  <c:v>107.33</c:v>
                </c:pt>
              </c:numCache>
            </c:numRef>
          </c:val>
          <c:smooth val="0"/>
          <c:extLst>
            <c:ext xmlns:c16="http://schemas.microsoft.com/office/drawing/2014/chart" uri="{C3380CC4-5D6E-409C-BE32-E72D297353CC}">
              <c16:uniqueId val="{00000001-8736-4DF9-8298-B9BEACFD688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57.48</c:v>
                </c:pt>
                <c:pt idx="1">
                  <c:v>58.82</c:v>
                </c:pt>
                <c:pt idx="2">
                  <c:v>58.18</c:v>
                </c:pt>
                <c:pt idx="3">
                  <c:v>59.49</c:v>
                </c:pt>
                <c:pt idx="4">
                  <c:v>58.62</c:v>
                </c:pt>
              </c:numCache>
            </c:numRef>
          </c:val>
          <c:extLst>
            <c:ext xmlns:c16="http://schemas.microsoft.com/office/drawing/2014/chart" uri="{C3380CC4-5D6E-409C-BE32-E72D297353CC}">
              <c16:uniqueId val="{00000000-AA48-406D-A666-91D2C5873DF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55.77</c:v>
                </c:pt>
                <c:pt idx="1">
                  <c:v>56.48</c:v>
                </c:pt>
                <c:pt idx="2">
                  <c:v>57.5</c:v>
                </c:pt>
                <c:pt idx="3">
                  <c:v>58.52</c:v>
                </c:pt>
                <c:pt idx="4">
                  <c:v>59.51</c:v>
                </c:pt>
              </c:numCache>
            </c:numRef>
          </c:val>
          <c:smooth val="0"/>
          <c:extLst>
            <c:ext xmlns:c16="http://schemas.microsoft.com/office/drawing/2014/chart" uri="{C3380CC4-5D6E-409C-BE32-E72D297353CC}">
              <c16:uniqueId val="{00000001-AA48-406D-A666-91D2C5873DF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DE-40D3-8BFB-40DFB61243C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25.84</c:v>
                </c:pt>
                <c:pt idx="1">
                  <c:v>27.61</c:v>
                </c:pt>
                <c:pt idx="2">
                  <c:v>30.3</c:v>
                </c:pt>
                <c:pt idx="3">
                  <c:v>31.74</c:v>
                </c:pt>
                <c:pt idx="4">
                  <c:v>32.380000000000003</c:v>
                </c:pt>
              </c:numCache>
            </c:numRef>
          </c:val>
          <c:smooth val="0"/>
          <c:extLst>
            <c:ext xmlns:c16="http://schemas.microsoft.com/office/drawing/2014/chart" uri="{C3380CC4-5D6E-409C-BE32-E72D297353CC}">
              <c16:uniqueId val="{00000001-01DE-40D3-8BFB-40DFB61243C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85-4C32-AC43-5625C1FE721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10.49</c:v>
                </c:pt>
                <c:pt idx="1">
                  <c:v>9.92</c:v>
                </c:pt>
                <c:pt idx="2">
                  <c:v>12.29</c:v>
                </c:pt>
                <c:pt idx="3">
                  <c:v>8.77</c:v>
                </c:pt>
                <c:pt idx="4">
                  <c:v>8.81</c:v>
                </c:pt>
              </c:numCache>
            </c:numRef>
          </c:val>
          <c:smooth val="0"/>
          <c:extLst>
            <c:ext xmlns:c16="http://schemas.microsoft.com/office/drawing/2014/chart" uri="{C3380CC4-5D6E-409C-BE32-E72D297353CC}">
              <c16:uniqueId val="{00000001-8185-4C32-AC43-5625C1FE721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1125.75</c:v>
                </c:pt>
                <c:pt idx="1">
                  <c:v>1126.3699999999999</c:v>
                </c:pt>
                <c:pt idx="2">
                  <c:v>833.37</c:v>
                </c:pt>
                <c:pt idx="3">
                  <c:v>797.31</c:v>
                </c:pt>
                <c:pt idx="4">
                  <c:v>620.45000000000005</c:v>
                </c:pt>
              </c:numCache>
            </c:numRef>
          </c:val>
          <c:extLst>
            <c:ext xmlns:c16="http://schemas.microsoft.com/office/drawing/2014/chart" uri="{C3380CC4-5D6E-409C-BE32-E72D297353CC}">
              <c16:uniqueId val="{00000000-3C80-4F2B-81F3-DC5D882CE25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258.49</c:v>
                </c:pt>
                <c:pt idx="1">
                  <c:v>271.10000000000002</c:v>
                </c:pt>
                <c:pt idx="2">
                  <c:v>284.45</c:v>
                </c:pt>
                <c:pt idx="3">
                  <c:v>309.23</c:v>
                </c:pt>
                <c:pt idx="4">
                  <c:v>313.43</c:v>
                </c:pt>
              </c:numCache>
            </c:numRef>
          </c:val>
          <c:smooth val="0"/>
          <c:extLst>
            <c:ext xmlns:c16="http://schemas.microsoft.com/office/drawing/2014/chart" uri="{C3380CC4-5D6E-409C-BE32-E72D297353CC}">
              <c16:uniqueId val="{00000001-3C80-4F2B-81F3-DC5D882CE25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110.1</c:v>
                </c:pt>
                <c:pt idx="1">
                  <c:v>145.34</c:v>
                </c:pt>
                <c:pt idx="2">
                  <c:v>194.39</c:v>
                </c:pt>
                <c:pt idx="3">
                  <c:v>201.82</c:v>
                </c:pt>
                <c:pt idx="4">
                  <c:v>224.53</c:v>
                </c:pt>
              </c:numCache>
            </c:numRef>
          </c:val>
          <c:extLst>
            <c:ext xmlns:c16="http://schemas.microsoft.com/office/drawing/2014/chart" uri="{C3380CC4-5D6E-409C-BE32-E72D297353CC}">
              <c16:uniqueId val="{00000000-30D3-4B7B-B1E9-63EC635EB86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290.31</c:v>
                </c:pt>
                <c:pt idx="1">
                  <c:v>272.95999999999998</c:v>
                </c:pt>
                <c:pt idx="2">
                  <c:v>260.95999999999998</c:v>
                </c:pt>
                <c:pt idx="3">
                  <c:v>240.07</c:v>
                </c:pt>
                <c:pt idx="4">
                  <c:v>224.81</c:v>
                </c:pt>
              </c:numCache>
            </c:numRef>
          </c:val>
          <c:smooth val="0"/>
          <c:extLst>
            <c:ext xmlns:c16="http://schemas.microsoft.com/office/drawing/2014/chart" uri="{C3380CC4-5D6E-409C-BE32-E72D297353CC}">
              <c16:uniqueId val="{00000001-30D3-4B7B-B1E9-63EC635EB86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110.02</c:v>
                </c:pt>
                <c:pt idx="1">
                  <c:v>103.97</c:v>
                </c:pt>
                <c:pt idx="2">
                  <c:v>91.83</c:v>
                </c:pt>
                <c:pt idx="3">
                  <c:v>112.46</c:v>
                </c:pt>
                <c:pt idx="4">
                  <c:v>93.83</c:v>
                </c:pt>
              </c:numCache>
            </c:numRef>
          </c:val>
          <c:extLst>
            <c:ext xmlns:c16="http://schemas.microsoft.com/office/drawing/2014/chart" uri="{C3380CC4-5D6E-409C-BE32-E72D297353CC}">
              <c16:uniqueId val="{00000000-7758-4B4E-8C9B-F4E51AF42C6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112.83</c:v>
                </c:pt>
                <c:pt idx="1">
                  <c:v>112.84</c:v>
                </c:pt>
                <c:pt idx="2">
                  <c:v>110.77</c:v>
                </c:pt>
                <c:pt idx="3">
                  <c:v>112.35</c:v>
                </c:pt>
                <c:pt idx="4">
                  <c:v>106.47</c:v>
                </c:pt>
              </c:numCache>
            </c:numRef>
          </c:val>
          <c:smooth val="0"/>
          <c:extLst>
            <c:ext xmlns:c16="http://schemas.microsoft.com/office/drawing/2014/chart" uri="{C3380CC4-5D6E-409C-BE32-E72D297353CC}">
              <c16:uniqueId val="{00000001-7758-4B4E-8C9B-F4E51AF42C6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102.96</c:v>
                </c:pt>
                <c:pt idx="1">
                  <c:v>108.22</c:v>
                </c:pt>
                <c:pt idx="2">
                  <c:v>123.03</c:v>
                </c:pt>
                <c:pt idx="3">
                  <c:v>112.25</c:v>
                </c:pt>
                <c:pt idx="4">
                  <c:v>134.12</c:v>
                </c:pt>
              </c:numCache>
            </c:numRef>
          </c:val>
          <c:extLst>
            <c:ext xmlns:c16="http://schemas.microsoft.com/office/drawing/2014/chart" uri="{C3380CC4-5D6E-409C-BE32-E72D297353CC}">
              <c16:uniqueId val="{00000000-9BAF-4903-AFEE-92AA6C94213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73.86</c:v>
                </c:pt>
                <c:pt idx="1">
                  <c:v>73.849999999999994</c:v>
                </c:pt>
                <c:pt idx="2">
                  <c:v>73.180000000000007</c:v>
                </c:pt>
                <c:pt idx="3">
                  <c:v>73.05</c:v>
                </c:pt>
                <c:pt idx="4">
                  <c:v>77.53</c:v>
                </c:pt>
              </c:numCache>
            </c:numRef>
          </c:val>
          <c:smooth val="0"/>
          <c:extLst>
            <c:ext xmlns:c16="http://schemas.microsoft.com/office/drawing/2014/chart" uri="{C3380CC4-5D6E-409C-BE32-E72D297353CC}">
              <c16:uniqueId val="{00000001-9BAF-4903-AFEE-92AA6C94213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39.03</c:v>
                </c:pt>
                <c:pt idx="1">
                  <c:v>39.51</c:v>
                </c:pt>
                <c:pt idx="2">
                  <c:v>39.28</c:v>
                </c:pt>
                <c:pt idx="3">
                  <c:v>38.729999999999997</c:v>
                </c:pt>
                <c:pt idx="4">
                  <c:v>38.979999999999997</c:v>
                </c:pt>
              </c:numCache>
            </c:numRef>
          </c:val>
          <c:extLst>
            <c:ext xmlns:c16="http://schemas.microsoft.com/office/drawing/2014/chart" uri="{C3380CC4-5D6E-409C-BE32-E72D297353CC}">
              <c16:uniqueId val="{00000000-AF50-4BFC-B16F-A07BC393B2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61.77</c:v>
                </c:pt>
                <c:pt idx="1">
                  <c:v>61.69</c:v>
                </c:pt>
                <c:pt idx="2">
                  <c:v>62.26</c:v>
                </c:pt>
                <c:pt idx="3">
                  <c:v>62.22</c:v>
                </c:pt>
                <c:pt idx="4">
                  <c:v>61.45</c:v>
                </c:pt>
              </c:numCache>
            </c:numRef>
          </c:val>
          <c:smooth val="0"/>
          <c:extLst>
            <c:ext xmlns:c16="http://schemas.microsoft.com/office/drawing/2014/chart" uri="{C3380CC4-5D6E-409C-BE32-E72D297353CC}">
              <c16:uniqueId val="{00000001-AF50-4BFC-B16F-A07BC393B2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100</c:v>
                </c:pt>
                <c:pt idx="1">
                  <c:v>100</c:v>
                </c:pt>
                <c:pt idx="2">
                  <c:v>99.84</c:v>
                </c:pt>
                <c:pt idx="3">
                  <c:v>99.29</c:v>
                </c:pt>
                <c:pt idx="4">
                  <c:v>99.38</c:v>
                </c:pt>
              </c:numCache>
            </c:numRef>
          </c:val>
          <c:extLst>
            <c:ext xmlns:c16="http://schemas.microsoft.com/office/drawing/2014/chart" uri="{C3380CC4-5D6E-409C-BE32-E72D297353CC}">
              <c16:uniqueId val="{00000000-DEF1-4EEF-BFF2-C72FBEDC286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100.08</c:v>
                </c:pt>
                <c:pt idx="1">
                  <c:v>100</c:v>
                </c:pt>
                <c:pt idx="2">
                  <c:v>100.16</c:v>
                </c:pt>
                <c:pt idx="3">
                  <c:v>100.28</c:v>
                </c:pt>
                <c:pt idx="4">
                  <c:v>100.29</c:v>
                </c:pt>
              </c:numCache>
            </c:numRef>
          </c:val>
          <c:smooth val="0"/>
          <c:extLst>
            <c:ext xmlns:c16="http://schemas.microsoft.com/office/drawing/2014/chart" uri="{C3380CC4-5D6E-409C-BE32-E72D297353CC}">
              <c16:uniqueId val="{00000001-DEF1-4EEF-BFF2-C72FBEDC286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【313.43】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【61.45】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【77.53】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【32.38】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2"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北空知広域水道企業団</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用水供給事業</v>
      </c>
      <c r="Q8" s="44"/>
      <c r="R8" s="44"/>
      <c r="S8" s="44"/>
      <c r="T8" s="44"/>
      <c r="U8" s="44"/>
      <c r="V8" s="44"/>
      <c r="W8" s="44" t="str">
        <f>データ!$L$6</f>
        <v>B</v>
      </c>
      <c r="X8" s="44"/>
      <c r="Y8" s="44"/>
      <c r="Z8" s="44"/>
      <c r="AA8" s="44"/>
      <c r="AB8" s="44"/>
      <c r="AC8" s="44"/>
      <c r="AD8" s="44" t="str">
        <f>データ!$M$6</f>
        <v>自治体職員</v>
      </c>
      <c r="AE8" s="44"/>
      <c r="AF8" s="44"/>
      <c r="AG8" s="44"/>
      <c r="AH8" s="44"/>
      <c r="AI8" s="44"/>
      <c r="AJ8" s="44"/>
      <c r="AK8" s="2"/>
      <c r="AL8" s="45" t="str">
        <f>データ!$R$6</f>
        <v>-</v>
      </c>
      <c r="AM8" s="45"/>
      <c r="AN8" s="45"/>
      <c r="AO8" s="45"/>
      <c r="AP8" s="45"/>
      <c r="AQ8" s="45"/>
      <c r="AR8" s="45"/>
      <c r="AS8" s="45"/>
      <c r="AT8" s="46" t="str">
        <f>データ!$S$6</f>
        <v>-</v>
      </c>
      <c r="AU8" s="47"/>
      <c r="AV8" s="47"/>
      <c r="AW8" s="47"/>
      <c r="AX8" s="47"/>
      <c r="AY8" s="47"/>
      <c r="AZ8" s="47"/>
      <c r="BA8" s="47"/>
      <c r="BB8" s="48" t="str">
        <f>データ!$T$6</f>
        <v>-</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85.96</v>
      </c>
      <c r="J10" s="47"/>
      <c r="K10" s="47"/>
      <c r="L10" s="47"/>
      <c r="M10" s="47"/>
      <c r="N10" s="47"/>
      <c r="O10" s="81"/>
      <c r="P10" s="48">
        <f>データ!$P$6</f>
        <v>96.36</v>
      </c>
      <c r="Q10" s="48"/>
      <c r="R10" s="48"/>
      <c r="S10" s="48"/>
      <c r="T10" s="48"/>
      <c r="U10" s="48"/>
      <c r="V10" s="48"/>
      <c r="W10" s="45">
        <f>データ!$Q$6</f>
        <v>0</v>
      </c>
      <c r="X10" s="45"/>
      <c r="Y10" s="45"/>
      <c r="Z10" s="45"/>
      <c r="AA10" s="45"/>
      <c r="AB10" s="45"/>
      <c r="AC10" s="45"/>
      <c r="AD10" s="2"/>
      <c r="AE10" s="2"/>
      <c r="AF10" s="2"/>
      <c r="AG10" s="2"/>
      <c r="AH10" s="2"/>
      <c r="AI10" s="2"/>
      <c r="AJ10" s="2"/>
      <c r="AK10" s="2"/>
      <c r="AL10" s="45">
        <f>データ!$U$6</f>
        <v>27295</v>
      </c>
      <c r="AM10" s="45"/>
      <c r="AN10" s="45"/>
      <c r="AO10" s="45"/>
      <c r="AP10" s="45"/>
      <c r="AQ10" s="45"/>
      <c r="AR10" s="45"/>
      <c r="AS10" s="45"/>
      <c r="AT10" s="46">
        <f>データ!$V$6</f>
        <v>214.34</v>
      </c>
      <c r="AU10" s="47"/>
      <c r="AV10" s="47"/>
      <c r="AW10" s="47"/>
      <c r="AX10" s="47"/>
      <c r="AY10" s="47"/>
      <c r="AZ10" s="47"/>
      <c r="BA10" s="47"/>
      <c r="BB10" s="48">
        <f>データ!$W$6</f>
        <v>127.34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111</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【107.33】</v>
      </c>
      <c r="F85" s="13" t="str">
        <f>データ!AS6</f>
        <v>【8.81】</v>
      </c>
      <c r="G85" s="13" t="str">
        <f>データ!BD6</f>
        <v>【313.43】</v>
      </c>
      <c r="H85" s="13" t="str">
        <f>データ!BO6</f>
        <v>【224.81】</v>
      </c>
      <c r="I85" s="13" t="str">
        <f>データ!BZ6</f>
        <v>【106.47】</v>
      </c>
      <c r="J85" s="13" t="str">
        <f>データ!CK6</f>
        <v>【77.53】</v>
      </c>
      <c r="K85" s="13" t="str">
        <f>データ!CV6</f>
        <v>【61.45】</v>
      </c>
      <c r="L85" s="13" t="str">
        <f>データ!DG6</f>
        <v>【100.29】</v>
      </c>
      <c r="M85" s="13" t="str">
        <f>データ!DR6</f>
        <v>【59.51】</v>
      </c>
      <c r="N85" s="13" t="str">
        <f>データ!EC6</f>
        <v>【32.38】</v>
      </c>
      <c r="O85" s="13" t="str">
        <f>データ!EN6</f>
        <v>【0.40】</v>
      </c>
    </row>
  </sheetData>
  <sheetProtection algorithmName="SHA-512" hashValue="//yOCjaONfxgJ26vAhhBJZvTKx+uNRG35xDSuaCEAxhU7N/gH0wmzUrMLvUrbDVxAWtdxurYXDubaP3jbV1U5g==" saltValue="zbGKL7oW757/ml9DmSxI8w=="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19828</v>
      </c>
      <c r="D6" s="20">
        <f t="shared" si="3"/>
        <v>46</v>
      </c>
      <c r="E6" s="20">
        <f t="shared" si="3"/>
        <v>1</v>
      </c>
      <c r="F6" s="20">
        <f t="shared" si="3"/>
        <v>0</v>
      </c>
      <c r="G6" s="20">
        <f t="shared" si="3"/>
        <v>2</v>
      </c>
      <c r="H6" s="20" t="str">
        <f t="shared" si="3"/>
        <v>北海道　北空知広域水道企業団</v>
      </c>
      <c r="I6" s="20" t="str">
        <f t="shared" si="3"/>
        <v>法適用</v>
      </c>
      <c r="J6" s="20" t="str">
        <f t="shared" si="3"/>
        <v>水道事業</v>
      </c>
      <c r="K6" s="20" t="str">
        <f t="shared" si="3"/>
        <v>用水供給事業</v>
      </c>
      <c r="L6" s="20" t="str">
        <f t="shared" si="3"/>
        <v>B</v>
      </c>
      <c r="M6" s="20" t="str">
        <f t="shared" si="3"/>
        <v>自治体職員</v>
      </c>
      <c r="N6" s="21" t="str">
        <f t="shared" si="3"/>
        <v>-</v>
      </c>
      <c r="O6" s="21">
        <f t="shared" si="3"/>
        <v>85.96</v>
      </c>
      <c r="P6" s="21">
        <f t="shared" si="3"/>
        <v>96.36</v>
      </c>
      <c r="Q6" s="21">
        <f t="shared" si="3"/>
        <v>0</v>
      </c>
      <c r="R6" s="21" t="str">
        <f t="shared" si="3"/>
        <v>-</v>
      </c>
      <c r="S6" s="21" t="str">
        <f t="shared" si="3"/>
        <v>-</v>
      </c>
      <c r="T6" s="21" t="str">
        <f t="shared" si="3"/>
        <v>-</v>
      </c>
      <c r="U6" s="21">
        <f t="shared" si="3"/>
        <v>27295</v>
      </c>
      <c r="V6" s="21">
        <f t="shared" si="3"/>
        <v>214.34</v>
      </c>
      <c r="W6" s="21">
        <f t="shared" si="3"/>
        <v>127.34</v>
      </c>
      <c r="X6" s="22">
        <f>IF(X7="",NA(),X7)</f>
        <v>108.42</v>
      </c>
      <c r="Y6" s="22">
        <f t="shared" ref="Y6:AG6" si="4">IF(Y7="",NA(),Y7)</f>
        <v>103.42</v>
      </c>
      <c r="Z6" s="22">
        <f t="shared" si="4"/>
        <v>93.18</v>
      </c>
      <c r="AA6" s="22">
        <f t="shared" si="4"/>
        <v>110.59</v>
      </c>
      <c r="AB6" s="22">
        <f t="shared" si="4"/>
        <v>94.64</v>
      </c>
      <c r="AC6" s="22">
        <f t="shared" si="4"/>
        <v>112.98</v>
      </c>
      <c r="AD6" s="22">
        <f t="shared" si="4"/>
        <v>112.91</v>
      </c>
      <c r="AE6" s="22">
        <f t="shared" si="4"/>
        <v>111.13</v>
      </c>
      <c r="AF6" s="22">
        <f t="shared" si="4"/>
        <v>112.49</v>
      </c>
      <c r="AG6" s="22">
        <f t="shared" si="4"/>
        <v>107.33</v>
      </c>
      <c r="AH6" s="21" t="str">
        <f>IF(AH7="","",IF(AH7="-","【-】","【"&amp;SUBSTITUTE(TEXT(AH7,"#,##0.00"),"-","△")&amp;"】"))</f>
        <v>【107.33】</v>
      </c>
      <c r="AI6" s="21">
        <f>IF(AI7="",NA(),AI7)</f>
        <v>0</v>
      </c>
      <c r="AJ6" s="21">
        <f t="shared" ref="AJ6:AR6" si="5">IF(AJ7="",NA(),AJ7)</f>
        <v>0</v>
      </c>
      <c r="AK6" s="21">
        <f t="shared" si="5"/>
        <v>0</v>
      </c>
      <c r="AL6" s="21">
        <f t="shared" si="5"/>
        <v>0</v>
      </c>
      <c r="AM6" s="21">
        <f t="shared" si="5"/>
        <v>0</v>
      </c>
      <c r="AN6" s="22">
        <f t="shared" si="5"/>
        <v>10.49</v>
      </c>
      <c r="AO6" s="22">
        <f t="shared" si="5"/>
        <v>9.92</v>
      </c>
      <c r="AP6" s="22">
        <f t="shared" si="5"/>
        <v>12.29</v>
      </c>
      <c r="AQ6" s="22">
        <f t="shared" si="5"/>
        <v>8.77</v>
      </c>
      <c r="AR6" s="22">
        <f t="shared" si="5"/>
        <v>8.81</v>
      </c>
      <c r="AS6" s="21" t="str">
        <f>IF(AS7="","",IF(AS7="-","【-】","【"&amp;SUBSTITUTE(TEXT(AS7,"#,##0.00"),"-","△")&amp;"】"))</f>
        <v>【8.81】</v>
      </c>
      <c r="AT6" s="22">
        <f>IF(AT7="",NA(),AT7)</f>
        <v>1125.75</v>
      </c>
      <c r="AU6" s="22">
        <f t="shared" ref="AU6:BC6" si="6">IF(AU7="",NA(),AU7)</f>
        <v>1126.3699999999999</v>
      </c>
      <c r="AV6" s="22">
        <f t="shared" si="6"/>
        <v>833.37</v>
      </c>
      <c r="AW6" s="22">
        <f t="shared" si="6"/>
        <v>797.31</v>
      </c>
      <c r="AX6" s="22">
        <f t="shared" si="6"/>
        <v>620.45000000000005</v>
      </c>
      <c r="AY6" s="22">
        <f t="shared" si="6"/>
        <v>258.49</v>
      </c>
      <c r="AZ6" s="22">
        <f t="shared" si="6"/>
        <v>271.10000000000002</v>
      </c>
      <c r="BA6" s="22">
        <f t="shared" si="6"/>
        <v>284.45</v>
      </c>
      <c r="BB6" s="22">
        <f t="shared" si="6"/>
        <v>309.23</v>
      </c>
      <c r="BC6" s="22">
        <f t="shared" si="6"/>
        <v>313.43</v>
      </c>
      <c r="BD6" s="21" t="str">
        <f>IF(BD7="","",IF(BD7="-","【-】","【"&amp;SUBSTITUTE(TEXT(BD7,"#,##0.00"),"-","△")&amp;"】"))</f>
        <v>【313.43】</v>
      </c>
      <c r="BE6" s="22">
        <f>IF(BE7="",NA(),BE7)</f>
        <v>110.1</v>
      </c>
      <c r="BF6" s="22">
        <f t="shared" ref="BF6:BN6" si="7">IF(BF7="",NA(),BF7)</f>
        <v>145.34</v>
      </c>
      <c r="BG6" s="22">
        <f t="shared" si="7"/>
        <v>194.39</v>
      </c>
      <c r="BH6" s="22">
        <f t="shared" si="7"/>
        <v>201.82</v>
      </c>
      <c r="BI6" s="22">
        <f t="shared" si="7"/>
        <v>224.53</v>
      </c>
      <c r="BJ6" s="22">
        <f t="shared" si="7"/>
        <v>290.31</v>
      </c>
      <c r="BK6" s="22">
        <f t="shared" si="7"/>
        <v>272.95999999999998</v>
      </c>
      <c r="BL6" s="22">
        <f t="shared" si="7"/>
        <v>260.95999999999998</v>
      </c>
      <c r="BM6" s="22">
        <f t="shared" si="7"/>
        <v>240.07</v>
      </c>
      <c r="BN6" s="22">
        <f t="shared" si="7"/>
        <v>224.81</v>
      </c>
      <c r="BO6" s="21" t="str">
        <f>IF(BO7="","",IF(BO7="-","【-】","【"&amp;SUBSTITUTE(TEXT(BO7,"#,##0.00"),"-","△")&amp;"】"))</f>
        <v>【224.81】</v>
      </c>
      <c r="BP6" s="22">
        <f>IF(BP7="",NA(),BP7)</f>
        <v>110.02</v>
      </c>
      <c r="BQ6" s="22">
        <f t="shared" ref="BQ6:BY6" si="8">IF(BQ7="",NA(),BQ7)</f>
        <v>103.97</v>
      </c>
      <c r="BR6" s="22">
        <f t="shared" si="8"/>
        <v>91.83</v>
      </c>
      <c r="BS6" s="22">
        <f t="shared" si="8"/>
        <v>112.46</v>
      </c>
      <c r="BT6" s="22">
        <f t="shared" si="8"/>
        <v>93.83</v>
      </c>
      <c r="BU6" s="22">
        <f t="shared" si="8"/>
        <v>112.83</v>
      </c>
      <c r="BV6" s="22">
        <f t="shared" si="8"/>
        <v>112.84</v>
      </c>
      <c r="BW6" s="22">
        <f t="shared" si="8"/>
        <v>110.77</v>
      </c>
      <c r="BX6" s="22">
        <f t="shared" si="8"/>
        <v>112.35</v>
      </c>
      <c r="BY6" s="22">
        <f t="shared" si="8"/>
        <v>106.47</v>
      </c>
      <c r="BZ6" s="21" t="str">
        <f>IF(BZ7="","",IF(BZ7="-","【-】","【"&amp;SUBSTITUTE(TEXT(BZ7,"#,##0.00"),"-","△")&amp;"】"))</f>
        <v>【106.47】</v>
      </c>
      <c r="CA6" s="22">
        <f>IF(CA7="",NA(),CA7)</f>
        <v>102.96</v>
      </c>
      <c r="CB6" s="22">
        <f t="shared" ref="CB6:CJ6" si="9">IF(CB7="",NA(),CB7)</f>
        <v>108.22</v>
      </c>
      <c r="CC6" s="22">
        <f t="shared" si="9"/>
        <v>123.03</v>
      </c>
      <c r="CD6" s="22">
        <f t="shared" si="9"/>
        <v>112.25</v>
      </c>
      <c r="CE6" s="22">
        <f t="shared" si="9"/>
        <v>134.12</v>
      </c>
      <c r="CF6" s="22">
        <f t="shared" si="9"/>
        <v>73.86</v>
      </c>
      <c r="CG6" s="22">
        <f t="shared" si="9"/>
        <v>73.849999999999994</v>
      </c>
      <c r="CH6" s="22">
        <f t="shared" si="9"/>
        <v>73.180000000000007</v>
      </c>
      <c r="CI6" s="22">
        <f t="shared" si="9"/>
        <v>73.05</v>
      </c>
      <c r="CJ6" s="22">
        <f t="shared" si="9"/>
        <v>77.53</v>
      </c>
      <c r="CK6" s="21" t="str">
        <f>IF(CK7="","",IF(CK7="-","【-】","【"&amp;SUBSTITUTE(TEXT(CK7,"#,##0.00"),"-","△")&amp;"】"))</f>
        <v>【77.53】</v>
      </c>
      <c r="CL6" s="22">
        <f>IF(CL7="",NA(),CL7)</f>
        <v>39.03</v>
      </c>
      <c r="CM6" s="22">
        <f t="shared" ref="CM6:CU6" si="10">IF(CM7="",NA(),CM7)</f>
        <v>39.51</v>
      </c>
      <c r="CN6" s="22">
        <f t="shared" si="10"/>
        <v>39.28</v>
      </c>
      <c r="CO6" s="22">
        <f t="shared" si="10"/>
        <v>38.729999999999997</v>
      </c>
      <c r="CP6" s="22">
        <f t="shared" si="10"/>
        <v>38.979999999999997</v>
      </c>
      <c r="CQ6" s="22">
        <f t="shared" si="10"/>
        <v>61.77</v>
      </c>
      <c r="CR6" s="22">
        <f t="shared" si="10"/>
        <v>61.69</v>
      </c>
      <c r="CS6" s="22">
        <f t="shared" si="10"/>
        <v>62.26</v>
      </c>
      <c r="CT6" s="22">
        <f t="shared" si="10"/>
        <v>62.22</v>
      </c>
      <c r="CU6" s="22">
        <f t="shared" si="10"/>
        <v>61.45</v>
      </c>
      <c r="CV6" s="21" t="str">
        <f>IF(CV7="","",IF(CV7="-","【-】","【"&amp;SUBSTITUTE(TEXT(CV7,"#,##0.00"),"-","△")&amp;"】"))</f>
        <v>【61.45】</v>
      </c>
      <c r="CW6" s="22">
        <f>IF(CW7="",NA(),CW7)</f>
        <v>100</v>
      </c>
      <c r="CX6" s="22">
        <f t="shared" ref="CX6:DF6" si="11">IF(CX7="",NA(),CX7)</f>
        <v>100</v>
      </c>
      <c r="CY6" s="22">
        <f t="shared" si="11"/>
        <v>99.84</v>
      </c>
      <c r="CZ6" s="22">
        <f t="shared" si="11"/>
        <v>99.29</v>
      </c>
      <c r="DA6" s="22">
        <f t="shared" si="11"/>
        <v>99.38</v>
      </c>
      <c r="DB6" s="22">
        <f t="shared" si="11"/>
        <v>100.08</v>
      </c>
      <c r="DC6" s="22">
        <f t="shared" si="11"/>
        <v>100</v>
      </c>
      <c r="DD6" s="22">
        <f t="shared" si="11"/>
        <v>100.16</v>
      </c>
      <c r="DE6" s="22">
        <f t="shared" si="11"/>
        <v>100.28</v>
      </c>
      <c r="DF6" s="22">
        <f t="shared" si="11"/>
        <v>100.29</v>
      </c>
      <c r="DG6" s="21" t="str">
        <f>IF(DG7="","",IF(DG7="-","【-】","【"&amp;SUBSTITUTE(TEXT(DG7,"#,##0.00"),"-","△")&amp;"】"))</f>
        <v>【100.29】</v>
      </c>
      <c r="DH6" s="22">
        <f>IF(DH7="",NA(),DH7)</f>
        <v>57.48</v>
      </c>
      <c r="DI6" s="22">
        <f t="shared" ref="DI6:DQ6" si="12">IF(DI7="",NA(),DI7)</f>
        <v>58.82</v>
      </c>
      <c r="DJ6" s="22">
        <f t="shared" si="12"/>
        <v>58.18</v>
      </c>
      <c r="DK6" s="22">
        <f t="shared" si="12"/>
        <v>59.49</v>
      </c>
      <c r="DL6" s="22">
        <f t="shared" si="12"/>
        <v>58.62</v>
      </c>
      <c r="DM6" s="22">
        <f t="shared" si="12"/>
        <v>55.77</v>
      </c>
      <c r="DN6" s="22">
        <f t="shared" si="12"/>
        <v>56.48</v>
      </c>
      <c r="DO6" s="22">
        <f t="shared" si="12"/>
        <v>57.5</v>
      </c>
      <c r="DP6" s="22">
        <f t="shared" si="12"/>
        <v>58.52</v>
      </c>
      <c r="DQ6" s="22">
        <f t="shared" si="12"/>
        <v>59.51</v>
      </c>
      <c r="DR6" s="21" t="str">
        <f>IF(DR7="","",IF(DR7="-","【-】","【"&amp;SUBSTITUTE(TEXT(DR7,"#,##0.00"),"-","△")&amp;"】"))</f>
        <v>【59.51】</v>
      </c>
      <c r="DS6" s="21">
        <f>IF(DS7="",NA(),DS7)</f>
        <v>0</v>
      </c>
      <c r="DT6" s="21">
        <f t="shared" ref="DT6:EB6" si="13">IF(DT7="",NA(),DT7)</f>
        <v>0</v>
      </c>
      <c r="DU6" s="21">
        <f t="shared" si="13"/>
        <v>0</v>
      </c>
      <c r="DV6" s="21">
        <f t="shared" si="13"/>
        <v>0</v>
      </c>
      <c r="DW6" s="21">
        <f t="shared" si="13"/>
        <v>0</v>
      </c>
      <c r="DX6" s="22">
        <f t="shared" si="13"/>
        <v>25.84</v>
      </c>
      <c r="DY6" s="22">
        <f t="shared" si="13"/>
        <v>27.61</v>
      </c>
      <c r="DZ6" s="22">
        <f t="shared" si="13"/>
        <v>30.3</v>
      </c>
      <c r="EA6" s="22">
        <f t="shared" si="13"/>
        <v>31.74</v>
      </c>
      <c r="EB6" s="22">
        <f t="shared" si="13"/>
        <v>32.380000000000003</v>
      </c>
      <c r="EC6" s="21" t="str">
        <f>IF(EC7="","",IF(EC7="-","【-】","【"&amp;SUBSTITUTE(TEXT(EC7,"#,##0.00"),"-","△")&amp;"】"))</f>
        <v>【32.38】</v>
      </c>
      <c r="ED6" s="21">
        <f>IF(ED7="",NA(),ED7)</f>
        <v>0</v>
      </c>
      <c r="EE6" s="21">
        <f t="shared" ref="EE6:EM6" si="14">IF(EE7="",NA(),EE7)</f>
        <v>0</v>
      </c>
      <c r="EF6" s="21">
        <f t="shared" si="14"/>
        <v>0</v>
      </c>
      <c r="EG6" s="21">
        <f t="shared" si="14"/>
        <v>0</v>
      </c>
      <c r="EH6" s="21">
        <f t="shared" si="14"/>
        <v>0</v>
      </c>
      <c r="EI6" s="22">
        <f t="shared" si="14"/>
        <v>0.24</v>
      </c>
      <c r="EJ6" s="22">
        <f t="shared" si="14"/>
        <v>0.2</v>
      </c>
      <c r="EK6" s="22">
        <f t="shared" si="14"/>
        <v>0.32</v>
      </c>
      <c r="EL6" s="22">
        <f t="shared" si="14"/>
        <v>0.28000000000000003</v>
      </c>
      <c r="EM6" s="22">
        <f t="shared" si="14"/>
        <v>0.4</v>
      </c>
      <c r="EN6" s="21" t="str">
        <f>IF(EN7="","",IF(EN7="-","【-】","【"&amp;SUBSTITUTE(TEXT(EN7,"#,##0.00"),"-","△")&amp;"】"))</f>
        <v>【0.40】</v>
      </c>
    </row>
    <row r="7" spans="1:144" s="23" customFormat="1" x14ac:dyDescent="0.15">
      <c r="A7" s="15"/>
      <c r="B7" s="24">
        <v>2022</v>
      </c>
      <c r="C7" s="24">
        <v>19828</v>
      </c>
      <c r="D7" s="24">
        <v>46</v>
      </c>
      <c r="E7" s="24">
        <v>1</v>
      </c>
      <c r="F7" s="24">
        <v>0</v>
      </c>
      <c r="G7" s="24">
        <v>2</v>
      </c>
      <c r="H7" s="24" t="s">
        <v>93</v>
      </c>
      <c r="I7" s="24" t="s">
        <v>94</v>
      </c>
      <c r="J7" s="24" t="s">
        <v>95</v>
      </c>
      <c r="K7" s="24" t="s">
        <v>96</v>
      </c>
      <c r="L7" s="24" t="s">
        <v>97</v>
      </c>
      <c r="M7" s="24" t="s">
        <v>98</v>
      </c>
      <c r="N7" s="25" t="s">
        <v>99</v>
      </c>
      <c r="O7" s="25">
        <v>85.96</v>
      </c>
      <c r="P7" s="25">
        <v>96.36</v>
      </c>
      <c r="Q7" s="25">
        <v>0</v>
      </c>
      <c r="R7" s="25" t="s">
        <v>99</v>
      </c>
      <c r="S7" s="25" t="s">
        <v>99</v>
      </c>
      <c r="T7" s="25" t="s">
        <v>99</v>
      </c>
      <c r="U7" s="25">
        <v>27295</v>
      </c>
      <c r="V7" s="25">
        <v>214.34</v>
      </c>
      <c r="W7" s="25">
        <v>127.34</v>
      </c>
      <c r="X7" s="25">
        <v>108.42</v>
      </c>
      <c r="Y7" s="25">
        <v>103.42</v>
      </c>
      <c r="Z7" s="25">
        <v>93.18</v>
      </c>
      <c r="AA7" s="25">
        <v>110.59</v>
      </c>
      <c r="AB7" s="25">
        <v>94.64</v>
      </c>
      <c r="AC7" s="25">
        <v>112.98</v>
      </c>
      <c r="AD7" s="25">
        <v>112.91</v>
      </c>
      <c r="AE7" s="25">
        <v>111.13</v>
      </c>
      <c r="AF7" s="25">
        <v>112.49</v>
      </c>
      <c r="AG7" s="25">
        <v>107.33</v>
      </c>
      <c r="AH7" s="25">
        <v>107.33</v>
      </c>
      <c r="AI7" s="25">
        <v>0</v>
      </c>
      <c r="AJ7" s="25">
        <v>0</v>
      </c>
      <c r="AK7" s="25">
        <v>0</v>
      </c>
      <c r="AL7" s="25">
        <v>0</v>
      </c>
      <c r="AM7" s="25">
        <v>0</v>
      </c>
      <c r="AN7" s="25">
        <v>10.49</v>
      </c>
      <c r="AO7" s="25">
        <v>9.92</v>
      </c>
      <c r="AP7" s="25">
        <v>12.29</v>
      </c>
      <c r="AQ7" s="25">
        <v>8.77</v>
      </c>
      <c r="AR7" s="25">
        <v>8.81</v>
      </c>
      <c r="AS7" s="25">
        <v>8.81</v>
      </c>
      <c r="AT7" s="25">
        <v>1125.75</v>
      </c>
      <c r="AU7" s="25">
        <v>1126.3699999999999</v>
      </c>
      <c r="AV7" s="25">
        <v>833.37</v>
      </c>
      <c r="AW7" s="25">
        <v>797.31</v>
      </c>
      <c r="AX7" s="25">
        <v>620.45000000000005</v>
      </c>
      <c r="AY7" s="25">
        <v>258.49</v>
      </c>
      <c r="AZ7" s="25">
        <v>271.10000000000002</v>
      </c>
      <c r="BA7" s="25">
        <v>284.45</v>
      </c>
      <c r="BB7" s="25">
        <v>309.23</v>
      </c>
      <c r="BC7" s="25">
        <v>313.43</v>
      </c>
      <c r="BD7" s="25">
        <v>313.43</v>
      </c>
      <c r="BE7" s="25">
        <v>110.1</v>
      </c>
      <c r="BF7" s="25">
        <v>145.34</v>
      </c>
      <c r="BG7" s="25">
        <v>194.39</v>
      </c>
      <c r="BH7" s="25">
        <v>201.82</v>
      </c>
      <c r="BI7" s="25">
        <v>224.53</v>
      </c>
      <c r="BJ7" s="25">
        <v>290.31</v>
      </c>
      <c r="BK7" s="25">
        <v>272.95999999999998</v>
      </c>
      <c r="BL7" s="25">
        <v>260.95999999999998</v>
      </c>
      <c r="BM7" s="25">
        <v>240.07</v>
      </c>
      <c r="BN7" s="25">
        <v>224.81</v>
      </c>
      <c r="BO7" s="25">
        <v>224.81</v>
      </c>
      <c r="BP7" s="25">
        <v>110.02</v>
      </c>
      <c r="BQ7" s="25">
        <v>103.97</v>
      </c>
      <c r="BR7" s="25">
        <v>91.83</v>
      </c>
      <c r="BS7" s="25">
        <v>112.46</v>
      </c>
      <c r="BT7" s="25">
        <v>93.83</v>
      </c>
      <c r="BU7" s="25">
        <v>112.83</v>
      </c>
      <c r="BV7" s="25">
        <v>112.84</v>
      </c>
      <c r="BW7" s="25">
        <v>110.77</v>
      </c>
      <c r="BX7" s="25">
        <v>112.35</v>
      </c>
      <c r="BY7" s="25">
        <v>106.47</v>
      </c>
      <c r="BZ7" s="25">
        <v>106.47</v>
      </c>
      <c r="CA7" s="25">
        <v>102.96</v>
      </c>
      <c r="CB7" s="25">
        <v>108.22</v>
      </c>
      <c r="CC7" s="25">
        <v>123.03</v>
      </c>
      <c r="CD7" s="25">
        <v>112.25</v>
      </c>
      <c r="CE7" s="25">
        <v>134.12</v>
      </c>
      <c r="CF7" s="25">
        <v>73.86</v>
      </c>
      <c r="CG7" s="25">
        <v>73.849999999999994</v>
      </c>
      <c r="CH7" s="25">
        <v>73.180000000000007</v>
      </c>
      <c r="CI7" s="25">
        <v>73.05</v>
      </c>
      <c r="CJ7" s="25">
        <v>77.53</v>
      </c>
      <c r="CK7" s="25">
        <v>77.53</v>
      </c>
      <c r="CL7" s="25">
        <v>39.03</v>
      </c>
      <c r="CM7" s="25">
        <v>39.51</v>
      </c>
      <c r="CN7" s="25">
        <v>39.28</v>
      </c>
      <c r="CO7" s="25">
        <v>38.729999999999997</v>
      </c>
      <c r="CP7" s="25">
        <v>38.979999999999997</v>
      </c>
      <c r="CQ7" s="25">
        <v>61.77</v>
      </c>
      <c r="CR7" s="25">
        <v>61.69</v>
      </c>
      <c r="CS7" s="25">
        <v>62.26</v>
      </c>
      <c r="CT7" s="25">
        <v>62.22</v>
      </c>
      <c r="CU7" s="25">
        <v>61.45</v>
      </c>
      <c r="CV7" s="25">
        <v>61.45</v>
      </c>
      <c r="CW7" s="25">
        <v>100</v>
      </c>
      <c r="CX7" s="25">
        <v>100</v>
      </c>
      <c r="CY7" s="25">
        <v>99.84</v>
      </c>
      <c r="CZ7" s="25">
        <v>99.29</v>
      </c>
      <c r="DA7" s="25">
        <v>99.38</v>
      </c>
      <c r="DB7" s="25">
        <v>100.08</v>
      </c>
      <c r="DC7" s="25">
        <v>100</v>
      </c>
      <c r="DD7" s="25">
        <v>100.16</v>
      </c>
      <c r="DE7" s="25">
        <v>100.28</v>
      </c>
      <c r="DF7" s="25">
        <v>100.29</v>
      </c>
      <c r="DG7" s="25">
        <v>100.29</v>
      </c>
      <c r="DH7" s="25">
        <v>57.48</v>
      </c>
      <c r="DI7" s="25">
        <v>58.82</v>
      </c>
      <c r="DJ7" s="25">
        <v>58.18</v>
      </c>
      <c r="DK7" s="25">
        <v>59.49</v>
      </c>
      <c r="DL7" s="25">
        <v>58.62</v>
      </c>
      <c r="DM7" s="25">
        <v>55.77</v>
      </c>
      <c r="DN7" s="25">
        <v>56.48</v>
      </c>
      <c r="DO7" s="25">
        <v>57.5</v>
      </c>
      <c r="DP7" s="25">
        <v>58.52</v>
      </c>
      <c r="DQ7" s="25">
        <v>59.51</v>
      </c>
      <c r="DR7" s="25">
        <v>59.51</v>
      </c>
      <c r="DS7" s="25">
        <v>0</v>
      </c>
      <c r="DT7" s="25">
        <v>0</v>
      </c>
      <c r="DU7" s="25">
        <v>0</v>
      </c>
      <c r="DV7" s="25">
        <v>0</v>
      </c>
      <c r="DW7" s="25">
        <v>0</v>
      </c>
      <c r="DX7" s="25">
        <v>25.84</v>
      </c>
      <c r="DY7" s="25">
        <v>27.61</v>
      </c>
      <c r="DZ7" s="25">
        <v>30.3</v>
      </c>
      <c r="EA7" s="25">
        <v>31.74</v>
      </c>
      <c r="EB7" s="25">
        <v>32.380000000000003</v>
      </c>
      <c r="EC7" s="25">
        <v>32.380000000000003</v>
      </c>
      <c r="ED7" s="25">
        <v>0</v>
      </c>
      <c r="EE7" s="25">
        <v>0</v>
      </c>
      <c r="EF7" s="25">
        <v>0</v>
      </c>
      <c r="EG7" s="25">
        <v>0</v>
      </c>
      <c r="EH7" s="25">
        <v>0</v>
      </c>
      <c r="EI7" s="25">
        <v>0.24</v>
      </c>
      <c r="EJ7" s="25">
        <v>0.2</v>
      </c>
      <c r="EK7" s="25">
        <v>0.32</v>
      </c>
      <c r="EL7" s="25">
        <v>0.28000000000000003</v>
      </c>
      <c r="EM7" s="25">
        <v>0.4</v>
      </c>
      <c r="EN7" s="25">
        <v>0.4</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2024-01-24T01:00:42Z</cp:lastPrinted>
  <dcterms:created xsi:type="dcterms:W3CDTF">2023-12-05T00:47:42Z</dcterms:created>
  <dcterms:modified xsi:type="dcterms:W3CDTF">2024-01-24T02:07:54Z</dcterms:modified>
  <cp:category/>
</cp:coreProperties>
</file>